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0320"/>
  </bookViews>
  <sheets>
    <sheet name="Munka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  <c r="D46" i="1" l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22" i="1"/>
  <c r="D19" i="1"/>
  <c r="D16" i="1"/>
  <c r="D13" i="1"/>
  <c r="D12" i="1"/>
  <c r="D11" i="1"/>
  <c r="D9" i="1"/>
  <c r="D8" i="1"/>
  <c r="D6" i="1"/>
</calcChain>
</file>

<file path=xl/sharedStrings.xml><?xml version="1.0" encoding="utf-8"?>
<sst xmlns="http://schemas.openxmlformats.org/spreadsheetml/2006/main" count="236" uniqueCount="100">
  <si>
    <t>Szerződő</t>
  </si>
  <si>
    <t>POD</t>
  </si>
  <si>
    <t>Fogyasztási hely címe</t>
  </si>
  <si>
    <t>Szerződéses időszak</t>
  </si>
  <si>
    <t>MÉF kWh</t>
  </si>
  <si>
    <t>Profilos/Távmért</t>
  </si>
  <si>
    <t>5200 Törökszentmiklós, Alatkai út 5.</t>
  </si>
  <si>
    <t>HU000130-11-S00000000000001543468</t>
  </si>
  <si>
    <t>Közvill</t>
  </si>
  <si>
    <t>Törökszentmiklós Városi Önkormányzat</t>
  </si>
  <si>
    <t>5200 Törökszentmiklós, Bacsó Béla utca 2. A ép.</t>
  </si>
  <si>
    <t>HU000130-11-S00000000000000957268</t>
  </si>
  <si>
    <t>HU000130-11-S00000000000001658872</t>
  </si>
  <si>
    <t>5200 Törökszentmiklós, Puskás Ferenc u. 3.</t>
  </si>
  <si>
    <t>HU000130-11-S00000000000000972794</t>
  </si>
  <si>
    <t>HU000130-11-S00000000000000031210</t>
  </si>
  <si>
    <t>5200 Törökszentmiklós, Kossuth tér</t>
  </si>
  <si>
    <t>HU000130-11-S00000000000000965324</t>
  </si>
  <si>
    <t>5200 Törökszentmiklós, Kossuth L. u. 3/5.</t>
  </si>
  <si>
    <t>HU000130-11-S00000000000000980141</t>
  </si>
  <si>
    <t>5200 Törökszentmiklós, Szivárvány u. 2.</t>
  </si>
  <si>
    <t>HU000130-11-S00000000000001674257</t>
  </si>
  <si>
    <t>5200 Törökszentmiklós, Kertész u. 2.</t>
  </si>
  <si>
    <t>HU000130-11-S00000000000001443747</t>
  </si>
  <si>
    <t>5200 Törökszentmiklós, Kossuth Lajos utca 135.</t>
  </si>
  <si>
    <t>HU000130-11-S00000000000000032041</t>
  </si>
  <si>
    <t>5200 Törökszentmiklós, Puskás F. u. 1.</t>
  </si>
  <si>
    <t>HU000130-11-S00000000000000972786</t>
  </si>
  <si>
    <t xml:space="preserve">5200 Törökszentmiklós, Strandfürdő u.1.
</t>
  </si>
  <si>
    <t>HU000130-11-S00000000000000032360</t>
  </si>
  <si>
    <t xml:space="preserve">5200 Törökszentmiklós, Wesselényi Miklós u. 51.
</t>
  </si>
  <si>
    <t>HU000130F11-U-SRAND-TOROKSZENTM--</t>
  </si>
  <si>
    <t>5200 Törökszentmiklós, Tenyői út 60.</t>
  </si>
  <si>
    <t>HU000130-11-S00000000000001645031</t>
  </si>
  <si>
    <t>5200 Törökszentmiklós, Dózsa Gy. út 6829/4-5. ép.</t>
  </si>
  <si>
    <t>HU000130-11-S00000000000001591416</t>
  </si>
  <si>
    <t>5200 Törökszentmiklós, Ipari park 6825/6</t>
  </si>
  <si>
    <t>HU000130-11-S00000000000001578968</t>
  </si>
  <si>
    <t>5200 Törökszentmiklós, Ipar u. 2.</t>
  </si>
  <si>
    <t>5200 Törökszentmiklós, Ipari Park</t>
  </si>
  <si>
    <t>HU000130-11-S00000000000001568880</t>
  </si>
  <si>
    <t>5200 Törökszentmiklós, Ipari park 9000</t>
  </si>
  <si>
    <t>HU000130-11-S00000000000001356891</t>
  </si>
  <si>
    <t>5200 Törökszentmiklós, Ipari park 9001</t>
  </si>
  <si>
    <t>HU000130-11-S00000000000001356908</t>
  </si>
  <si>
    <t>HU000130F11-U-POLGM-HIV-1340-TSZM</t>
  </si>
  <si>
    <t>5200 Törökszentmiklós, Bacsó Béla u. 24.</t>
  </si>
  <si>
    <t>HU000130-11-S00000000000001471714</t>
  </si>
  <si>
    <t>5200 Törökszentmiklós, Kazinczy Ferenc u. 13. ÁTE</t>
  </si>
  <si>
    <t>HU000130-11-S00000000000000032029</t>
  </si>
  <si>
    <t>5200 Törökszentmiklós, Báthory u. 9000</t>
  </si>
  <si>
    <t>HU000130-11-S00000000000000032035</t>
  </si>
  <si>
    <t>5200 Törökszentmiklós, Mészáros Lőrinc u. 830 hrsz.</t>
  </si>
  <si>
    <t>HU000130-11-S00000000000000037723</t>
  </si>
  <si>
    <t>5200 Törökszentmiklós, Ady Endre u. 7.</t>
  </si>
  <si>
    <t>HU000130-11-S00000000000000032026</t>
  </si>
  <si>
    <t>5200 Törökszentmiklós, Damjanich u. 35. 5438 hrsz ép.</t>
  </si>
  <si>
    <t>HU000130-11-S00000000000001583836</t>
  </si>
  <si>
    <t>5200 Törökszentmiklós, Alatkai út 35. A. ép.</t>
  </si>
  <si>
    <t>HU000130F11-U-POLG-HIV-TSZM-ALATK</t>
  </si>
  <si>
    <t>5200 Törökszentmiklós Surjány, Fűzfa u.</t>
  </si>
  <si>
    <t>HU000130-11-S00000000000001499867</t>
  </si>
  <si>
    <t>5200 Törökszentmiklós, Kossuth L. u. 83.</t>
  </si>
  <si>
    <t>HU000130-11-S00000000000001648253</t>
  </si>
  <si>
    <t>5200 Törökszentmiklós, Vécsey u. 31.</t>
  </si>
  <si>
    <t>HU000130-11-S00000000000001648256</t>
  </si>
  <si>
    <t>5200 Törökszentmiklós, Kossuth L. u. 2110 10 é</t>
  </si>
  <si>
    <t>HU000130-11-S00000000000001648326</t>
  </si>
  <si>
    <t>5200 Törökszentmiklós, Bacsó B. u. 24.</t>
  </si>
  <si>
    <t>HU000130-11-S00000000000001648258</t>
  </si>
  <si>
    <t>5200 Törökszentmiklós, Alatkai út 650 16 ép.</t>
  </si>
  <si>
    <t>HU000130-11-S00000000000001648260</t>
  </si>
  <si>
    <t>5200 Törökszentmiklós, Táncsics M. u. 80.</t>
  </si>
  <si>
    <t>HU000130-11-S00000000000001648325</t>
  </si>
  <si>
    <t>5200 Törökszentmiklós, Dózsa Gy út 54.</t>
  </si>
  <si>
    <t>HU000130-11-S00000000000001648327</t>
  </si>
  <si>
    <t>5200 Törökszentmiklós, Szolnoki út 10600</t>
  </si>
  <si>
    <t>HU000130-11-S00000000000001648252</t>
  </si>
  <si>
    <t>5200 Törökszentmiklós,Tenyői út 59.</t>
  </si>
  <si>
    <t>HU000130-11-S00000000000001648254</t>
  </si>
  <si>
    <t>5200 Törökszentmiklós, Kossuth L. u. 345.</t>
  </si>
  <si>
    <t>HU000130-11-S00000000000001648257</t>
  </si>
  <si>
    <t>5200 Törökszentmiklós, Alatkai út 0652 10 ép.</t>
  </si>
  <si>
    <t>HU000130-11-S00000000000001648323</t>
  </si>
  <si>
    <t>5200 Törökszentmiklós, Kossuth L. u. 11.</t>
  </si>
  <si>
    <t>HU000130-11-S00000000000001653971</t>
  </si>
  <si>
    <t>5200 Törökszentmiklós, Teleki L. u. 28.</t>
  </si>
  <si>
    <t>HU000130-11-S00000000000001653970</t>
  </si>
  <si>
    <t>5200 Törökszentmiklós, Martinovics Ignác u. 1. 199.</t>
  </si>
  <si>
    <t>HU000130-11-S00000000000001654092</t>
  </si>
  <si>
    <t>5200 Törökszentmiklós, Szivárvány u. 1. 2092 hrsz.</t>
  </si>
  <si>
    <t>HU000130-11-S00000000000001654093</t>
  </si>
  <si>
    <t>Profilos</t>
  </si>
  <si>
    <t>Távmért</t>
  </si>
  <si>
    <t>2019.01.01.-2019.12.31.</t>
  </si>
  <si>
    <t>5200 Törökszentmiklós, Kossuth tér 6.</t>
  </si>
  <si>
    <t>HU000130-11-S00000000000000972993</t>
  </si>
  <si>
    <t>HU000130-11-S00000000000001711332</t>
  </si>
  <si>
    <t>Vezérelt</t>
  </si>
  <si>
    <t xml:space="preserve">HU000130F11-U-VONK-TORMIK-IPAR-2-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</si>
</sst>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2" borderId="0" applyNumberFormat="0" applyBorder="0" applyAlignment="0" applyProtection="0"/>
  </cellStyleXfs>
  <cellXfs count="24">
    <xf numFmtId="0" fontId="0" fillId="0" borderId="0" xfId="0"/>
    <xf numFmtId="0" fontId="3" fillId="0" borderId="2" xfId="0" applyFont="1" applyFill="1" applyBorder="1" applyAlignment="1" applyProtection="1">
      <alignment horizontal="center" vertical="center"/>
    </xf>
    <xf numFmtId="14" fontId="3" fillId="0" borderId="2" xfId="0" applyNumberFormat="1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2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/>
    </xf>
    <xf numFmtId="0" fontId="0" fillId="0" borderId="5" xfId="0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 applyProtection="1">
      <alignment horizontal="center" vertical="center" wrapText="1"/>
    </xf>
    <xf numFmtId="3" fontId="0" fillId="0" borderId="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4" fontId="3" fillId="0" borderId="5" xfId="0" applyNumberFormat="1" applyFont="1" applyFill="1" applyBorder="1" applyAlignment="1" applyProtection="1">
      <alignment horizontal="center" vertical="center"/>
    </xf>
    <xf numFmtId="3" fontId="0" fillId="0" borderId="0" xfId="0" applyNumberFormat="1"/>
    <xf numFmtId="0" fontId="0" fillId="3" borderId="2" xfId="0" applyFill="1" applyBorder="1" applyAlignment="1">
      <alignment horizontal="center"/>
    </xf>
    <xf numFmtId="0" fontId="3" fillId="3" borderId="2" xfId="0" applyFont="1" applyFill="1" applyBorder="1" applyAlignment="1" applyProtection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 applyProtection="1">
      <alignment horizontal="center" vertical="center"/>
    </xf>
    <xf numFmtId="3" fontId="0" fillId="3" borderId="4" xfId="0" applyNumberFormat="1" applyFont="1" applyFill="1" applyBorder="1" applyAlignment="1">
      <alignment horizontal="center" vertical="center"/>
    </xf>
  </cellXfs>
  <cellStyles count="3">
    <cellStyle name="Excel Built-in Normal" xfId="1"/>
    <cellStyle name="Jó" xfId="2" builtinId="26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workbookViewId="0">
      <selection activeCell="H22" sqref="H22"/>
    </sheetView>
  </sheetViews>
  <sheetFormatPr defaultRowHeight="15" x14ac:dyDescent="0.25"/>
  <cols>
    <col min="1" max="1" width="37.140625" bestFit="1" customWidth="1"/>
    <col min="2" max="2" width="49.42578125" bestFit="1" customWidth="1"/>
    <col min="3" max="3" width="37.7109375" bestFit="1" customWidth="1"/>
    <col min="4" max="4" width="12.5703125" customWidth="1"/>
    <col min="5" max="5" width="13.85546875" customWidth="1"/>
    <col min="6" max="6" width="21.5703125" bestFit="1" customWidth="1"/>
  </cols>
  <sheetData>
    <row r="1" spans="1:6" ht="30" x14ac:dyDescent="0.25">
      <c r="A1" s="4" t="s">
        <v>0</v>
      </c>
      <c r="B1" s="4" t="s">
        <v>2</v>
      </c>
      <c r="C1" s="4" t="s">
        <v>1</v>
      </c>
      <c r="D1" s="5" t="s">
        <v>4</v>
      </c>
      <c r="E1" s="7" t="s">
        <v>5</v>
      </c>
      <c r="F1" s="8" t="s">
        <v>3</v>
      </c>
    </row>
    <row r="2" spans="1:6" x14ac:dyDescent="0.25">
      <c r="A2" s="20" t="s">
        <v>9</v>
      </c>
      <c r="B2" s="21" t="s">
        <v>6</v>
      </c>
      <c r="C2" s="22" t="s">
        <v>7</v>
      </c>
      <c r="D2" s="23">
        <v>1068244</v>
      </c>
      <c r="E2" s="19" t="s">
        <v>8</v>
      </c>
      <c r="F2" s="19" t="s">
        <v>94</v>
      </c>
    </row>
    <row r="3" spans="1:6" x14ac:dyDescent="0.25">
      <c r="A3" s="1" t="s">
        <v>9</v>
      </c>
      <c r="B3" s="2" t="s">
        <v>10</v>
      </c>
      <c r="C3" s="3" t="s">
        <v>11</v>
      </c>
      <c r="D3" s="6">
        <v>1025</v>
      </c>
      <c r="E3" s="11" t="s">
        <v>92</v>
      </c>
      <c r="F3" s="11" t="s">
        <v>94</v>
      </c>
    </row>
    <row r="4" spans="1:6" x14ac:dyDescent="0.25">
      <c r="A4" s="1" t="s">
        <v>9</v>
      </c>
      <c r="B4" s="1" t="s">
        <v>10</v>
      </c>
      <c r="C4" s="9" t="s">
        <v>12</v>
      </c>
      <c r="D4" s="6">
        <v>858</v>
      </c>
      <c r="E4" s="11" t="s">
        <v>92</v>
      </c>
      <c r="F4" s="11" t="s">
        <v>94</v>
      </c>
    </row>
    <row r="5" spans="1:6" x14ac:dyDescent="0.25">
      <c r="A5" s="1" t="s">
        <v>9</v>
      </c>
      <c r="B5" s="2" t="s">
        <v>13</v>
      </c>
      <c r="C5" s="3" t="s">
        <v>14</v>
      </c>
      <c r="D5" s="6">
        <v>4670</v>
      </c>
      <c r="E5" s="11" t="s">
        <v>92</v>
      </c>
      <c r="F5" s="11" t="s">
        <v>94</v>
      </c>
    </row>
    <row r="6" spans="1:6" x14ac:dyDescent="0.25">
      <c r="A6" s="1" t="s">
        <v>9</v>
      </c>
      <c r="B6" s="2" t="s">
        <v>13</v>
      </c>
      <c r="C6" s="3" t="s">
        <v>15</v>
      </c>
      <c r="D6" s="6">
        <f>1284+27</f>
        <v>1311</v>
      </c>
      <c r="E6" s="11" t="s">
        <v>92</v>
      </c>
      <c r="F6" s="11" t="s">
        <v>94</v>
      </c>
    </row>
    <row r="7" spans="1:6" x14ac:dyDescent="0.25">
      <c r="A7" s="1" t="s">
        <v>9</v>
      </c>
      <c r="B7" s="17" t="s">
        <v>13</v>
      </c>
      <c r="C7" s="13" t="s">
        <v>97</v>
      </c>
      <c r="D7" s="6">
        <v>0</v>
      </c>
      <c r="E7" s="11" t="s">
        <v>98</v>
      </c>
      <c r="F7" s="11" t="s">
        <v>94</v>
      </c>
    </row>
    <row r="8" spans="1:6" x14ac:dyDescent="0.25">
      <c r="A8" s="1" t="s">
        <v>9</v>
      </c>
      <c r="B8" s="2" t="s">
        <v>16</v>
      </c>
      <c r="C8" s="3" t="s">
        <v>17</v>
      </c>
      <c r="D8" s="6">
        <f>58*12</f>
        <v>696</v>
      </c>
      <c r="E8" s="11" t="s">
        <v>92</v>
      </c>
      <c r="F8" s="11" t="s">
        <v>94</v>
      </c>
    </row>
    <row r="9" spans="1:6" x14ac:dyDescent="0.25">
      <c r="A9" s="1" t="s">
        <v>9</v>
      </c>
      <c r="B9" s="1" t="s">
        <v>18</v>
      </c>
      <c r="C9" s="3" t="s">
        <v>19</v>
      </c>
      <c r="D9" s="6">
        <f>114*12</f>
        <v>1368</v>
      </c>
      <c r="E9" s="11" t="s">
        <v>92</v>
      </c>
      <c r="F9" s="11" t="s">
        <v>94</v>
      </c>
    </row>
    <row r="10" spans="1:6" x14ac:dyDescent="0.25">
      <c r="A10" s="1" t="s">
        <v>9</v>
      </c>
      <c r="B10" s="2" t="s">
        <v>20</v>
      </c>
      <c r="C10" s="3" t="s">
        <v>21</v>
      </c>
      <c r="D10" s="6">
        <v>300</v>
      </c>
      <c r="E10" s="11" t="s">
        <v>92</v>
      </c>
      <c r="F10" s="11" t="s">
        <v>94</v>
      </c>
    </row>
    <row r="11" spans="1:6" x14ac:dyDescent="0.25">
      <c r="A11" s="1" t="s">
        <v>9</v>
      </c>
      <c r="B11" s="2" t="s">
        <v>22</v>
      </c>
      <c r="C11" s="3" t="s">
        <v>23</v>
      </c>
      <c r="D11" s="6">
        <f>603*12</f>
        <v>7236</v>
      </c>
      <c r="E11" s="11" t="s">
        <v>92</v>
      </c>
      <c r="F11" s="11" t="s">
        <v>94</v>
      </c>
    </row>
    <row r="12" spans="1:6" x14ac:dyDescent="0.25">
      <c r="A12" s="1" t="s">
        <v>9</v>
      </c>
      <c r="B12" s="2" t="s">
        <v>24</v>
      </c>
      <c r="C12" s="3" t="s">
        <v>25</v>
      </c>
      <c r="D12" s="6">
        <f>445*12</f>
        <v>5340</v>
      </c>
      <c r="E12" s="11" t="s">
        <v>92</v>
      </c>
      <c r="F12" s="11" t="s">
        <v>94</v>
      </c>
    </row>
    <row r="13" spans="1:6" x14ac:dyDescent="0.25">
      <c r="A13" s="1" t="s">
        <v>9</v>
      </c>
      <c r="B13" s="2" t="s">
        <v>26</v>
      </c>
      <c r="C13" s="10" t="s">
        <v>27</v>
      </c>
      <c r="D13" s="6">
        <f>75*12</f>
        <v>900</v>
      </c>
      <c r="E13" s="11" t="s">
        <v>92</v>
      </c>
      <c r="F13" s="11" t="s">
        <v>94</v>
      </c>
    </row>
    <row r="14" spans="1:6" x14ac:dyDescent="0.25">
      <c r="A14" s="1" t="s">
        <v>9</v>
      </c>
      <c r="B14" s="2" t="s">
        <v>28</v>
      </c>
      <c r="C14" s="10" t="s">
        <v>29</v>
      </c>
      <c r="D14" s="6">
        <v>16872</v>
      </c>
      <c r="E14" s="11" t="s">
        <v>92</v>
      </c>
      <c r="F14" s="11" t="s">
        <v>94</v>
      </c>
    </row>
    <row r="15" spans="1:6" x14ac:dyDescent="0.25">
      <c r="A15" s="1" t="s">
        <v>9</v>
      </c>
      <c r="B15" s="3" t="s">
        <v>30</v>
      </c>
      <c r="C15" s="3" t="s">
        <v>31</v>
      </c>
      <c r="D15" s="6">
        <v>278904</v>
      </c>
      <c r="E15" s="11" t="s">
        <v>93</v>
      </c>
      <c r="F15" s="11" t="s">
        <v>94</v>
      </c>
    </row>
    <row r="16" spans="1:6" x14ac:dyDescent="0.25">
      <c r="A16" s="1" t="s">
        <v>9</v>
      </c>
      <c r="B16" s="2" t="s">
        <v>32</v>
      </c>
      <c r="C16" s="3" t="s">
        <v>33</v>
      </c>
      <c r="D16" s="6">
        <f>12*60</f>
        <v>720</v>
      </c>
      <c r="E16" s="11" t="s">
        <v>92</v>
      </c>
      <c r="F16" s="11" t="s">
        <v>94</v>
      </c>
    </row>
    <row r="17" spans="1:6" x14ac:dyDescent="0.25">
      <c r="A17" s="1" t="s">
        <v>9</v>
      </c>
      <c r="B17" s="2" t="s">
        <v>34</v>
      </c>
      <c r="C17" s="3" t="s">
        <v>35</v>
      </c>
      <c r="D17" s="6">
        <v>0</v>
      </c>
      <c r="E17" s="11" t="s">
        <v>92</v>
      </c>
      <c r="F17" s="11" t="s">
        <v>94</v>
      </c>
    </row>
    <row r="18" spans="1:6" x14ac:dyDescent="0.25">
      <c r="A18" s="1" t="s">
        <v>9</v>
      </c>
      <c r="B18" s="2" t="s">
        <v>36</v>
      </c>
      <c r="C18" s="3" t="s">
        <v>37</v>
      </c>
      <c r="D18" s="6">
        <v>41460</v>
      </c>
      <c r="E18" s="11" t="s">
        <v>92</v>
      </c>
      <c r="F18" s="11" t="s">
        <v>94</v>
      </c>
    </row>
    <row r="19" spans="1:6" x14ac:dyDescent="0.25">
      <c r="A19" s="1" t="s">
        <v>9</v>
      </c>
      <c r="B19" s="17" t="s">
        <v>38</v>
      </c>
      <c r="C19" s="13" t="s">
        <v>99</v>
      </c>
      <c r="D19" s="6">
        <f>846*12</f>
        <v>10152</v>
      </c>
      <c r="E19" s="11" t="s">
        <v>93</v>
      </c>
      <c r="F19" s="11" t="s">
        <v>94</v>
      </c>
    </row>
    <row r="20" spans="1:6" x14ac:dyDescent="0.25">
      <c r="A20" s="1" t="s">
        <v>9</v>
      </c>
      <c r="B20" s="2" t="s">
        <v>39</v>
      </c>
      <c r="C20" s="3" t="s">
        <v>40</v>
      </c>
      <c r="D20" s="6">
        <v>44</v>
      </c>
      <c r="E20" s="11" t="s">
        <v>92</v>
      </c>
      <c r="F20" s="11" t="s">
        <v>94</v>
      </c>
    </row>
    <row r="21" spans="1:6" x14ac:dyDescent="0.25">
      <c r="A21" s="1" t="s">
        <v>9</v>
      </c>
      <c r="B21" s="2" t="s">
        <v>41</v>
      </c>
      <c r="C21" s="3" t="s">
        <v>42</v>
      </c>
      <c r="D21" s="6">
        <v>7704</v>
      </c>
      <c r="E21" s="11" t="s">
        <v>92</v>
      </c>
      <c r="F21" s="11" t="s">
        <v>94</v>
      </c>
    </row>
    <row r="22" spans="1:6" x14ac:dyDescent="0.25">
      <c r="A22" s="1" t="s">
        <v>9</v>
      </c>
      <c r="B22" s="2" t="s">
        <v>43</v>
      </c>
      <c r="C22" s="3" t="s">
        <v>44</v>
      </c>
      <c r="D22" s="6">
        <f>408*12</f>
        <v>4896</v>
      </c>
      <c r="E22" s="11" t="s">
        <v>92</v>
      </c>
      <c r="F22" s="11" t="s">
        <v>94</v>
      </c>
    </row>
    <row r="23" spans="1:6" x14ac:dyDescent="0.25">
      <c r="A23" s="1" t="s">
        <v>9</v>
      </c>
      <c r="B23" s="2" t="s">
        <v>43</v>
      </c>
      <c r="C23" s="3" t="s">
        <v>45</v>
      </c>
      <c r="D23" s="6">
        <v>3130</v>
      </c>
      <c r="E23" s="11" t="s">
        <v>93</v>
      </c>
      <c r="F23" s="11" t="s">
        <v>94</v>
      </c>
    </row>
    <row r="24" spans="1:6" x14ac:dyDescent="0.25">
      <c r="A24" s="1" t="s">
        <v>9</v>
      </c>
      <c r="B24" s="2" t="s">
        <v>46</v>
      </c>
      <c r="C24" s="3" t="s">
        <v>47</v>
      </c>
      <c r="D24" s="6">
        <v>0</v>
      </c>
      <c r="E24" s="11" t="s">
        <v>92</v>
      </c>
      <c r="F24" s="11" t="s">
        <v>94</v>
      </c>
    </row>
    <row r="25" spans="1:6" x14ac:dyDescent="0.25">
      <c r="A25" s="1" t="s">
        <v>9</v>
      </c>
      <c r="B25" s="2" t="s">
        <v>48</v>
      </c>
      <c r="C25" s="3" t="s">
        <v>49</v>
      </c>
      <c r="D25" s="6">
        <v>672</v>
      </c>
      <c r="E25" s="11" t="s">
        <v>92</v>
      </c>
      <c r="F25" s="11" t="s">
        <v>94</v>
      </c>
    </row>
    <row r="26" spans="1:6" x14ac:dyDescent="0.25">
      <c r="A26" s="1" t="s">
        <v>9</v>
      </c>
      <c r="B26" s="2" t="s">
        <v>50</v>
      </c>
      <c r="C26" s="3" t="s">
        <v>51</v>
      </c>
      <c r="D26" s="6">
        <v>653</v>
      </c>
      <c r="E26" s="11" t="s">
        <v>92</v>
      </c>
      <c r="F26" s="11" t="s">
        <v>94</v>
      </c>
    </row>
    <row r="27" spans="1:6" x14ac:dyDescent="0.25">
      <c r="A27" s="1" t="s">
        <v>9</v>
      </c>
      <c r="B27" s="2" t="s">
        <v>52</v>
      </c>
      <c r="C27" s="3" t="s">
        <v>53</v>
      </c>
      <c r="D27" s="6">
        <v>98</v>
      </c>
      <c r="E27" s="11" t="s">
        <v>92</v>
      </c>
      <c r="F27" s="11" t="s">
        <v>94</v>
      </c>
    </row>
    <row r="28" spans="1:6" x14ac:dyDescent="0.25">
      <c r="A28" s="1" t="s">
        <v>9</v>
      </c>
      <c r="B28" s="1" t="s">
        <v>54</v>
      </c>
      <c r="C28" s="3" t="s">
        <v>55</v>
      </c>
      <c r="D28" s="6">
        <v>1308</v>
      </c>
      <c r="E28" s="11" t="s">
        <v>92</v>
      </c>
      <c r="F28" s="11" t="s">
        <v>94</v>
      </c>
    </row>
    <row r="29" spans="1:6" x14ac:dyDescent="0.25">
      <c r="A29" s="1" t="s">
        <v>9</v>
      </c>
      <c r="B29" s="1" t="s">
        <v>56</v>
      </c>
      <c r="C29" s="3" t="s">
        <v>57</v>
      </c>
      <c r="D29" s="6">
        <v>0</v>
      </c>
      <c r="E29" s="11" t="s">
        <v>92</v>
      </c>
      <c r="F29" s="11" t="s">
        <v>94</v>
      </c>
    </row>
    <row r="30" spans="1:6" x14ac:dyDescent="0.25">
      <c r="A30" s="1" t="s">
        <v>9</v>
      </c>
      <c r="B30" s="1" t="s">
        <v>58</v>
      </c>
      <c r="C30" s="3" t="s">
        <v>59</v>
      </c>
      <c r="D30" s="6">
        <v>3228</v>
      </c>
      <c r="E30" s="11" t="s">
        <v>93</v>
      </c>
      <c r="F30" s="11" t="s">
        <v>94</v>
      </c>
    </row>
    <row r="31" spans="1:6" x14ac:dyDescent="0.25">
      <c r="A31" s="1" t="s">
        <v>9</v>
      </c>
      <c r="B31" s="1" t="s">
        <v>60</v>
      </c>
      <c r="C31" s="3" t="s">
        <v>61</v>
      </c>
      <c r="D31" s="6">
        <v>626</v>
      </c>
      <c r="E31" s="11" t="s">
        <v>92</v>
      </c>
      <c r="F31" s="11" t="s">
        <v>94</v>
      </c>
    </row>
    <row r="32" spans="1:6" x14ac:dyDescent="0.25">
      <c r="A32" s="1" t="s">
        <v>9</v>
      </c>
      <c r="B32" s="1" t="s">
        <v>62</v>
      </c>
      <c r="C32" s="3" t="s">
        <v>63</v>
      </c>
      <c r="D32" s="6">
        <f>47*12</f>
        <v>564</v>
      </c>
      <c r="E32" s="11" t="s">
        <v>92</v>
      </c>
      <c r="F32" s="11" t="s">
        <v>94</v>
      </c>
    </row>
    <row r="33" spans="1:8" x14ac:dyDescent="0.25">
      <c r="A33" s="1" t="s">
        <v>9</v>
      </c>
      <c r="B33" s="2" t="s">
        <v>64</v>
      </c>
      <c r="C33" s="3" t="s">
        <v>65</v>
      </c>
      <c r="D33" s="6">
        <f t="shared" ref="D33:D46" si="0">47*12</f>
        <v>564</v>
      </c>
      <c r="E33" s="11" t="s">
        <v>92</v>
      </c>
      <c r="F33" s="11" t="s">
        <v>94</v>
      </c>
    </row>
    <row r="34" spans="1:8" x14ac:dyDescent="0.25">
      <c r="A34" s="1" t="s">
        <v>9</v>
      </c>
      <c r="B34" s="2" t="s">
        <v>66</v>
      </c>
      <c r="C34" s="3" t="s">
        <v>67</v>
      </c>
      <c r="D34" s="6">
        <f t="shared" si="0"/>
        <v>564</v>
      </c>
      <c r="E34" s="11" t="s">
        <v>92</v>
      </c>
      <c r="F34" s="11" t="s">
        <v>94</v>
      </c>
    </row>
    <row r="35" spans="1:8" x14ac:dyDescent="0.25">
      <c r="A35" s="1" t="s">
        <v>9</v>
      </c>
      <c r="B35" s="2" t="s">
        <v>68</v>
      </c>
      <c r="C35" s="3" t="s">
        <v>69</v>
      </c>
      <c r="D35" s="6">
        <f t="shared" si="0"/>
        <v>564</v>
      </c>
      <c r="E35" s="11" t="s">
        <v>92</v>
      </c>
      <c r="F35" s="11" t="s">
        <v>94</v>
      </c>
    </row>
    <row r="36" spans="1:8" x14ac:dyDescent="0.25">
      <c r="A36" s="1" t="s">
        <v>9</v>
      </c>
      <c r="B36" s="2" t="s">
        <v>70</v>
      </c>
      <c r="C36" s="3" t="s">
        <v>71</v>
      </c>
      <c r="D36" s="6">
        <f t="shared" si="0"/>
        <v>564</v>
      </c>
      <c r="E36" s="11" t="s">
        <v>92</v>
      </c>
      <c r="F36" s="11" t="s">
        <v>94</v>
      </c>
    </row>
    <row r="37" spans="1:8" x14ac:dyDescent="0.25">
      <c r="A37" s="1" t="s">
        <v>9</v>
      </c>
      <c r="B37" s="2" t="s">
        <v>72</v>
      </c>
      <c r="C37" s="3" t="s">
        <v>73</v>
      </c>
      <c r="D37" s="6">
        <f t="shared" si="0"/>
        <v>564</v>
      </c>
      <c r="E37" s="11" t="s">
        <v>92</v>
      </c>
      <c r="F37" s="11" t="s">
        <v>94</v>
      </c>
    </row>
    <row r="38" spans="1:8" x14ac:dyDescent="0.25">
      <c r="A38" s="1" t="s">
        <v>9</v>
      </c>
      <c r="B38" s="2" t="s">
        <v>74</v>
      </c>
      <c r="C38" s="3" t="s">
        <v>75</v>
      </c>
      <c r="D38" s="6">
        <f t="shared" si="0"/>
        <v>564</v>
      </c>
      <c r="E38" s="11" t="s">
        <v>92</v>
      </c>
      <c r="F38" s="11" t="s">
        <v>94</v>
      </c>
    </row>
    <row r="39" spans="1:8" x14ac:dyDescent="0.25">
      <c r="A39" s="1" t="s">
        <v>9</v>
      </c>
      <c r="B39" s="2" t="s">
        <v>76</v>
      </c>
      <c r="C39" s="3" t="s">
        <v>77</v>
      </c>
      <c r="D39" s="6">
        <f t="shared" si="0"/>
        <v>564</v>
      </c>
      <c r="E39" s="11" t="s">
        <v>92</v>
      </c>
      <c r="F39" s="11" t="s">
        <v>94</v>
      </c>
    </row>
    <row r="40" spans="1:8" x14ac:dyDescent="0.25">
      <c r="A40" s="1" t="s">
        <v>9</v>
      </c>
      <c r="B40" s="2" t="s">
        <v>78</v>
      </c>
      <c r="C40" s="3" t="s">
        <v>79</v>
      </c>
      <c r="D40" s="6">
        <f t="shared" si="0"/>
        <v>564</v>
      </c>
      <c r="E40" s="11" t="s">
        <v>92</v>
      </c>
      <c r="F40" s="11" t="s">
        <v>94</v>
      </c>
    </row>
    <row r="41" spans="1:8" x14ac:dyDescent="0.25">
      <c r="A41" s="1" t="s">
        <v>9</v>
      </c>
      <c r="B41" s="2" t="s">
        <v>80</v>
      </c>
      <c r="C41" s="3" t="s">
        <v>81</v>
      </c>
      <c r="D41" s="6">
        <f t="shared" si="0"/>
        <v>564</v>
      </c>
      <c r="E41" s="11" t="s">
        <v>92</v>
      </c>
      <c r="F41" s="11" t="s">
        <v>94</v>
      </c>
    </row>
    <row r="42" spans="1:8" x14ac:dyDescent="0.25">
      <c r="A42" s="1" t="s">
        <v>9</v>
      </c>
      <c r="B42" s="2" t="s">
        <v>82</v>
      </c>
      <c r="C42" s="3" t="s">
        <v>83</v>
      </c>
      <c r="D42" s="6">
        <f t="shared" si="0"/>
        <v>564</v>
      </c>
      <c r="E42" s="11" t="s">
        <v>92</v>
      </c>
      <c r="F42" s="11" t="s">
        <v>94</v>
      </c>
    </row>
    <row r="43" spans="1:8" x14ac:dyDescent="0.25">
      <c r="A43" s="3" t="s">
        <v>9</v>
      </c>
      <c r="B43" s="3" t="s">
        <v>84</v>
      </c>
      <c r="C43" s="3" t="s">
        <v>85</v>
      </c>
      <c r="D43" s="6">
        <f t="shared" si="0"/>
        <v>564</v>
      </c>
      <c r="E43" s="11" t="s">
        <v>92</v>
      </c>
      <c r="F43" s="11" t="s">
        <v>94</v>
      </c>
    </row>
    <row r="44" spans="1:8" x14ac:dyDescent="0.25">
      <c r="A44" s="3" t="s">
        <v>9</v>
      </c>
      <c r="B44" s="3" t="s">
        <v>86</v>
      </c>
      <c r="C44" s="3" t="s">
        <v>87</v>
      </c>
      <c r="D44" s="6">
        <f t="shared" si="0"/>
        <v>564</v>
      </c>
      <c r="E44" s="11" t="s">
        <v>92</v>
      </c>
      <c r="F44" s="11" t="s">
        <v>94</v>
      </c>
    </row>
    <row r="45" spans="1:8" x14ac:dyDescent="0.25">
      <c r="A45" s="3" t="s">
        <v>9</v>
      </c>
      <c r="B45" s="3" t="s">
        <v>88</v>
      </c>
      <c r="C45" s="3" t="s">
        <v>89</v>
      </c>
      <c r="D45" s="6">
        <f t="shared" si="0"/>
        <v>564</v>
      </c>
      <c r="E45" s="11" t="s">
        <v>92</v>
      </c>
      <c r="F45" s="11" t="s">
        <v>94</v>
      </c>
    </row>
    <row r="46" spans="1:8" x14ac:dyDescent="0.25">
      <c r="A46" s="3" t="s">
        <v>9</v>
      </c>
      <c r="B46" s="3" t="s">
        <v>90</v>
      </c>
      <c r="C46" s="3" t="s">
        <v>91</v>
      </c>
      <c r="D46" s="6">
        <f t="shared" si="0"/>
        <v>564</v>
      </c>
      <c r="E46" s="11" t="s">
        <v>92</v>
      </c>
      <c r="F46" s="11" t="s">
        <v>94</v>
      </c>
    </row>
    <row r="47" spans="1:8" x14ac:dyDescent="0.25">
      <c r="A47" s="12" t="s">
        <v>9</v>
      </c>
      <c r="B47" s="12" t="s">
        <v>95</v>
      </c>
      <c r="C47" s="13" t="s">
        <v>96</v>
      </c>
      <c r="D47" s="14">
        <v>8745</v>
      </c>
      <c r="E47" s="11" t="s">
        <v>92</v>
      </c>
      <c r="F47" s="11" t="s">
        <v>94</v>
      </c>
      <c r="G47" s="15"/>
      <c r="H47" s="16"/>
    </row>
    <row r="48" spans="1:8" x14ac:dyDescent="0.25">
      <c r="D48" s="18">
        <f>SUM(D3:D47)</f>
        <v>411376</v>
      </c>
    </row>
  </sheetData>
  <protectedRanges>
    <protectedRange sqref="A22:B22 A17:B17 A13:B14 A5:B6 A8:B9 A7" name="Tartomány1_3_4"/>
    <protectedRange algorithmName="SHA-512" hashValue="jvTgv95veveUjYkiEZHimDACtMkeFkmwpMH+9jrBXt0z7fDqTuMrFZxSNhWee8iREmt5ENSdg16cTLOVeh5YhA==" saltValue="3NQExwO95AVhDyYbcKT1Pw==" spinCount="100000" sqref="A46:B46" name="Tartomány1_8_2_4"/>
    <protectedRange algorithmName="SHA-512" hashValue="jvTgv95veveUjYkiEZHimDACtMkeFkmwpMH+9jrBXt0z7fDqTuMrFZxSNhWee8iREmt5ENSdg16cTLOVeh5YhA==" saltValue="3NQExwO95AVhDyYbcKT1Pw==" spinCount="100000" sqref="A24:B27" name="Tartomány1_23_2_4"/>
    <protectedRange algorithmName="SHA-512" hashValue="jvTgv95veveUjYkiEZHimDACtMkeFkmwpMH+9jrBXt0z7fDqTuMrFZxSNhWee8iREmt5ENSdg16cTLOVeh5YhA==" saltValue="3NQExwO95AVhDyYbcKT1Pw==" spinCount="100000" sqref="A39:B39 A41:B42" name="Tartomány1_27_2_4"/>
    <protectedRange algorithmName="SHA-512" hashValue="jvTgv95veveUjYkiEZHimDACtMkeFkmwpMH+9jrBXt0z7fDqTuMrFZxSNhWee8iREmt5ENSdg16cTLOVeh5YhA==" saltValue="3NQExwO95AVhDyYbcKT1Pw==" spinCount="100000" sqref="A16:B16" name="Tartomány1_30_2_4"/>
    <protectedRange algorithmName="SHA-512" hashValue="jvTgv95veveUjYkiEZHimDACtMkeFkmwpMH+9jrBXt0z7fDqTuMrFZxSNhWee8iREmt5ENSdg16cTLOVeh5YhA==" saltValue="3NQExwO95AVhDyYbcKT1Pw==" spinCount="100000" sqref="A35:B36" name="Tartomány1_33_2_4"/>
    <protectedRange algorithmName="SHA-512" hashValue="jvTgv95veveUjYkiEZHimDACtMkeFkmwpMH+9jrBXt0z7fDqTuMrFZxSNhWee8iREmt5ENSdg16cTLOVeh5YhA==" saltValue="3NQExwO95AVhDyYbcKT1Pw==" spinCount="100000" sqref="A21:B21" name="Tartomány1_37_2_4"/>
    <protectedRange algorithmName="SHA-512" hashValue="jvTgv95veveUjYkiEZHimDACtMkeFkmwpMH+9jrBXt0z7fDqTuMrFZxSNhWee8iREmt5ENSdg16cTLOVeh5YhA==" saltValue="3NQExwO95AVhDyYbcKT1Pw==" spinCount="100000" sqref="A37:B37" name="Tartomány1_42_2_4"/>
    <protectedRange sqref="A18:B18 A20:B20 A19" name="Tartomány1_46_2_4"/>
    <protectedRange algorithmName="SHA-512" hashValue="jvTgv95veveUjYkiEZHimDACtMkeFkmwpMH+9jrBXt0z7fDqTuMrFZxSNhWee8iREmt5ENSdg16cTLOVeh5YhA==" saltValue="3NQExwO95AVhDyYbcKT1Pw==" spinCount="100000" sqref="A33:B34" name="Tartomány1_49_2_4"/>
    <protectedRange algorithmName="SHA-512" hashValue="jvTgv95veveUjYkiEZHimDACtMkeFkmwpMH+9jrBXt0z7fDqTuMrFZxSNhWee8iREmt5ENSdg16cTLOVeh5YhA==" saltValue="3NQExwO95AVhDyYbcKT1Pw==" spinCount="100000" sqref="A43:B45" name="Tartomány1_55_2_4"/>
    <protectedRange sqref="A11:B12" name="Tartomány1_58_2_4"/>
    <protectedRange algorithmName="SHA-512" hashValue="jvTgv95veveUjYkiEZHimDACtMkeFkmwpMH+9jrBXt0z7fDqTuMrFZxSNhWee8iREmt5ENSdg16cTLOVeh5YhA==" saltValue="3NQExwO95AVhDyYbcKT1Pw==" spinCount="100000" sqref="A38:B38" name="Tartomány1_40_2_4"/>
    <protectedRange algorithmName="SHA-512" hashValue="jvTgv95veveUjYkiEZHimDACtMkeFkmwpMH+9jrBXt0z7fDqTuMrFZxSNhWee8iREmt5ENSdg16cTLOVeh5YhA==" saltValue="3NQExwO95AVhDyYbcKT1Pw==" spinCount="100000" sqref="A3:B3 A2" name="Tartomány1_47_2_4"/>
    <protectedRange algorithmName="SHA-512" hashValue="jvTgv95veveUjYkiEZHimDACtMkeFkmwpMH+9jrBXt0z7fDqTuMrFZxSNhWee8iREmt5ENSdg16cTLOVeh5YhA==" saltValue="3NQExwO95AVhDyYbcKT1Pw==" spinCount="100000" sqref="A28:B32" name="Tartomány1_41_2_4"/>
    <protectedRange algorithmName="SHA-512" hashValue="jvTgv95veveUjYkiEZHimDACtMkeFkmwpMH+9jrBXt0z7fDqTuMrFZxSNhWee8iREmt5ENSdg16cTLOVeh5YhA==" saltValue="3NQExwO95AVhDyYbcKT1Pw==" spinCount="100000" sqref="A4:B4" name="Tartomány1_44_2_4"/>
    <protectedRange algorithmName="SHA-512" hashValue="jvTgv95veveUjYkiEZHimDACtMkeFkmwpMH+9jrBXt0z7fDqTuMrFZxSNhWee8iREmt5ENSdg16cTLOVeh5YhA==" saltValue="3NQExwO95AVhDyYbcKT1Pw==" spinCount="100000" sqref="A15:B15" name="Tartomány1_50_2_4"/>
    <protectedRange algorithmName="SHA-512" hashValue="jvTgv95veveUjYkiEZHimDACtMkeFkmwpMH+9jrBXt0z7fDqTuMrFZxSNhWee8iREmt5ENSdg16cTLOVeh5YhA==" saltValue="3NQExwO95AVhDyYbcKT1Pw==" spinCount="100000" sqref="A23:B23" name="Tartomány1_54_2_4"/>
    <protectedRange algorithmName="SHA-512" hashValue="jvTgv95veveUjYkiEZHimDACtMkeFkmwpMH+9jrBXt0z7fDqTuMrFZxSNhWee8iREmt5ENSdg16cTLOVeh5YhA==" saltValue="3NQExwO95AVhDyYbcKT1Pw==" spinCount="100000" sqref="A10:B10" name="Tartomány1_3_3_2_4"/>
    <protectedRange algorithmName="SHA-512" hashValue="jvTgv95veveUjYkiEZHimDACtMkeFkmwpMH+9jrBXt0z7fDqTuMrFZxSNhWee8iREmt5ENSdg16cTLOVeh5YhA==" saltValue="3NQExwO95AVhDyYbcKT1Pw==" spinCount="100000" sqref="A47:B47" name="Tartomány1_8_2"/>
    <protectedRange sqref="B7" name="Tartomány1_3"/>
    <protectedRange sqref="B19" name="Tartomány1_46_2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László</dc:creator>
  <cp:lastModifiedBy>Törökné Pap Edina</cp:lastModifiedBy>
  <cp:lastPrinted>2018-10-24T06:45:13Z</cp:lastPrinted>
  <dcterms:created xsi:type="dcterms:W3CDTF">2016-10-07T12:55:14Z</dcterms:created>
  <dcterms:modified xsi:type="dcterms:W3CDTF">2018-11-22T10:46:23Z</dcterms:modified>
</cp:coreProperties>
</file>